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8_{B95E561E-64D6-403F-8C0A-A3440AAF2A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" l="1"/>
  <c r="B30" i="1"/>
  <c r="B21" i="1"/>
</calcChain>
</file>

<file path=xl/sharedStrings.xml><?xml version="1.0" encoding="utf-8"?>
<sst xmlns="http://schemas.openxmlformats.org/spreadsheetml/2006/main" count="52" uniqueCount="45">
  <si>
    <t>Форма</t>
  </si>
  <si>
    <t>Витрати по вивозу побутового сміття.</t>
  </si>
  <si>
    <t>Розрахунки з сторонніми організаціями за отримані послуги.</t>
  </si>
  <si>
    <t>Інші витрати.</t>
  </si>
  <si>
    <t>За надання доступу до користування електроенергією.</t>
  </si>
  <si>
    <t>Надходження коштів на погашення компенсаційних втрат згідно тарифів.</t>
  </si>
  <si>
    <t>Всього витрат:</t>
  </si>
  <si>
    <t>Всього надходжень:</t>
  </si>
  <si>
    <t>Виплачено заробітної плати.</t>
  </si>
  <si>
    <t>Членські внески</t>
  </si>
  <si>
    <t>Розрахунковий рахунок</t>
  </si>
  <si>
    <t>Всього залишок</t>
  </si>
  <si>
    <t>Вид надходжень</t>
  </si>
  <si>
    <t xml:space="preserve"> тис.грн.</t>
  </si>
  <si>
    <t>тис. грн.</t>
  </si>
  <si>
    <t>Каса</t>
  </si>
  <si>
    <t>Вид витрат</t>
  </si>
  <si>
    <t>Примітки</t>
  </si>
  <si>
    <t>Вступні внески</t>
  </si>
  <si>
    <t>Інші надходження</t>
  </si>
  <si>
    <t>Фінансові показники по Масиву СТ "Ялинка"</t>
  </si>
  <si>
    <t>узгоджена рішенням Правління протокол № 69  від 16.03.2019р.</t>
  </si>
  <si>
    <t>Когут Л.В.</t>
  </si>
  <si>
    <t xml:space="preserve">Голова правління  </t>
  </si>
  <si>
    <t xml:space="preserve">Надходження коштів за договорами </t>
  </si>
  <si>
    <t>комісійні банку</t>
  </si>
  <si>
    <t>Єдиний соціальний внесок на заробітну плату, податок на доходи фізичних осіб з заробітної плати, військовий збір з заробітної плати.</t>
  </si>
  <si>
    <t xml:space="preserve">Розрахунки з бюджетом </t>
  </si>
  <si>
    <t>Придбання лічильників з дистанційним зчитуванням</t>
  </si>
  <si>
    <t>Розрахунок членів Масиву за лічильники</t>
  </si>
  <si>
    <t xml:space="preserve"> </t>
  </si>
  <si>
    <t xml:space="preserve">План нарахування членських внесків за місяць 238,6 тис.грн. </t>
  </si>
  <si>
    <t/>
  </si>
  <si>
    <t>Розрахунок з постачальником за електроенергію.</t>
  </si>
  <si>
    <t>2 особи</t>
  </si>
  <si>
    <t>Згідно штатного розпису</t>
  </si>
  <si>
    <t>за період з 01.01.2026 року по 31.01.2026 року.</t>
  </si>
  <si>
    <t xml:space="preserve">Залишок коштів на початок періода (на 01.01.26 р.) </t>
  </si>
  <si>
    <r>
      <rPr>
        <sz val="11"/>
        <rFont val="Calibri (Основной текст)"/>
        <charset val="204"/>
      </rPr>
      <t>Дата Групп - 3,7 тис.грн.</t>
    </r>
    <r>
      <rPr>
        <sz val="11"/>
        <rFont val="Calibri"/>
        <family val="2"/>
        <charset val="204"/>
        <scheme val="minor"/>
      </rPr>
      <t>,</t>
    </r>
    <r>
      <rPr>
        <sz val="11"/>
        <color theme="1"/>
        <rFont val="Calibri"/>
        <family val="2"/>
        <charset val="204"/>
        <scheme val="minor"/>
      </rPr>
      <t xml:space="preserve">  оренда кімнат - 0,8 тис.грн. Лайф-5,0 тис.грн., Київстар-3,0 тис.грн., Андернет - 3,8 тис.грн.</t>
    </r>
  </si>
  <si>
    <t xml:space="preserve">Компенсація за сміття сторонніми -10,6 тис.грн., фазність -3,0 тис.грн. </t>
  </si>
  <si>
    <t xml:space="preserve">Сплачено за січень 759,4 тис.грн. Виставлено за січень - 759,4 тис.грн. </t>
  </si>
  <si>
    <t xml:space="preserve">Залишок коштів на кінець періода (на 01.02.26р.) </t>
  </si>
  <si>
    <t>В тому числі: за денним тарифом -554,7 тис.грн., за нічним тарифом - 207,4 тис. грн.</t>
  </si>
  <si>
    <t xml:space="preserve">Оренда авто для роботи електрика-5,7 тис.грн.та нарахування ЄСВ-1,3 тис.грн., господарські витрати -5,5 тис.грн., супроводження програми мій дім онлайн - 3,2 тис.грн., аутсорсинг юридичних робіт - 15,0 тис.грн., аутсорсинг бухгалтерських послуг-4,5 тис.грн., обслуговування КТС ІНТЕК - 3,9 тис.грн., Андернет послуги інтернет -0,5 тис.грн., послуги банку Фамільний-0,1 тис.грн., Абонплата за стаціонарний тел - 0,2 тис.грн., техобслуговування трансформаторів Проелектро - 3,0 тис.грн., послуги охорони приміщення Правління - 1,2 тис.грн.,послуги мобільного зв'язку - 1,2 тис.грн., лабораторні випробування трансформатора - 5,8 тис.грн., матеріали та запчастини для електромереж -  39,9 тис.рн., розпломбування трансформаторів - 5,6 тис.грн., аварійний ремонт трансформатора 937 - 145,0 тис.грн., паливо для трактора та генератора - 11,1 тис.грн. </t>
  </si>
  <si>
    <t>вартість 1 м куб.-200,00 грн., контейнерів - 175 шт. Місткість контейнера - 1,1 м.куб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</si>
</sst>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[Red]\-#,##0.00\ "/>
    <numFmt numFmtId="165" formatCode="#,##0.0;[Red]#,##0.0"/>
    <numFmt numFmtId="166" formatCode="0.0;[Red]0.0"/>
  </numFmts>
  <fonts count="7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 (Основной текст)"/>
      <charset val="204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64" fontId="0" fillId="0" borderId="0" xfId="0" applyNumberFormat="1"/>
    <xf numFmtId="0" fontId="0" fillId="0" borderId="2" xfId="0" applyBorder="1"/>
    <xf numFmtId="0" fontId="0" fillId="0" borderId="3" xfId="0" applyBorder="1" applyAlignment="1">
      <alignment horizontal="left" wrapText="1"/>
    </xf>
    <xf numFmtId="0" fontId="2" fillId="0" borderId="4" xfId="0" applyFont="1" applyBorder="1"/>
    <xf numFmtId="0" fontId="0" fillId="0" borderId="3" xfId="0" applyBorder="1"/>
    <xf numFmtId="0" fontId="0" fillId="0" borderId="4" xfId="0" applyBorder="1"/>
    <xf numFmtId="0" fontId="2" fillId="0" borderId="6" xfId="0" applyFont="1" applyBorder="1"/>
    <xf numFmtId="0" fontId="0" fillId="0" borderId="7" xfId="0" applyBorder="1" applyAlignment="1">
      <alignment horizontal="left" wrapText="1"/>
    </xf>
    <xf numFmtId="164" fontId="0" fillId="0" borderId="8" xfId="0" applyNumberFormat="1" applyBorder="1" applyAlignment="1">
      <alignment horizontal="center" wrapText="1"/>
    </xf>
    <xf numFmtId="0" fontId="2" fillId="0" borderId="9" xfId="0" applyFont="1" applyBorder="1"/>
    <xf numFmtId="0" fontId="3" fillId="0" borderId="3" xfId="0" applyFont="1" applyBorder="1" applyAlignment="1">
      <alignment horizontal="right" wrapText="1"/>
    </xf>
    <xf numFmtId="0" fontId="3" fillId="0" borderId="3" xfId="0" applyFont="1" applyBorder="1" applyAlignment="1">
      <alignment horizontal="right"/>
    </xf>
    <xf numFmtId="0" fontId="3" fillId="0" borderId="5" xfId="0" applyFont="1" applyBorder="1" applyAlignment="1">
      <alignment horizontal="right" wrapText="1"/>
    </xf>
    <xf numFmtId="0" fontId="1" fillId="0" borderId="10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1" fillId="0" borderId="16" xfId="0" applyFont="1" applyBorder="1" applyAlignment="1">
      <alignment horizontal="center" vertical="center" wrapText="1"/>
    </xf>
    <xf numFmtId="0" fontId="0" fillId="0" borderId="7" xfId="0" applyBorder="1" applyAlignment="1">
      <alignment horizontal="left" vertical="top"/>
    </xf>
    <xf numFmtId="0" fontId="0" fillId="0" borderId="4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4" xfId="0" applyBorder="1" applyAlignment="1">
      <alignment vertical="top" wrapText="1"/>
    </xf>
    <xf numFmtId="0" fontId="1" fillId="0" borderId="17" xfId="0" applyFont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0" fontId="0" fillId="0" borderId="3" xfId="0" applyBorder="1" applyAlignment="1">
      <alignment vertical="top" wrapText="1"/>
    </xf>
    <xf numFmtId="0" fontId="5" fillId="0" borderId="4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165" fontId="0" fillId="0" borderId="1" xfId="0" applyNumberFormat="1" applyBorder="1" applyAlignment="1">
      <alignment horizontal="center" wrapText="1"/>
    </xf>
    <xf numFmtId="165" fontId="3" fillId="0" borderId="1" xfId="0" applyNumberFormat="1" applyFont="1" applyBorder="1" applyAlignment="1">
      <alignment horizontal="center" wrapText="1"/>
    </xf>
    <xf numFmtId="166" fontId="0" fillId="0" borderId="1" xfId="0" applyNumberFormat="1" applyBorder="1" applyAlignment="1">
      <alignment horizontal="center" vertical="top"/>
    </xf>
    <xf numFmtId="166" fontId="4" fillId="0" borderId="1" xfId="0" applyNumberFormat="1" applyFont="1" applyBorder="1" applyAlignment="1">
      <alignment horizontal="center" vertical="top"/>
    </xf>
    <xf numFmtId="166" fontId="0" fillId="0" borderId="0" xfId="0" applyNumberFormat="1" applyAlignment="1">
      <alignment horizontal="center" vertical="top"/>
    </xf>
    <xf numFmtId="165" fontId="4" fillId="0" borderId="1" xfId="0" applyNumberFormat="1" applyFont="1" applyBorder="1" applyAlignment="1">
      <alignment horizontal="center" vertical="top"/>
    </xf>
    <xf numFmtId="165" fontId="0" fillId="0" borderId="1" xfId="0" applyNumberFormat="1" applyBorder="1" applyAlignment="1">
      <alignment horizontal="center" vertical="top"/>
    </xf>
    <xf numFmtId="166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0" fontId="0" fillId="0" borderId="22" xfId="0" applyBorder="1"/>
    <xf numFmtId="165" fontId="3" fillId="0" borderId="0" xfId="0" applyNumberFormat="1" applyFont="1" applyAlignment="1">
      <alignment horizontal="center" vertical="top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vertical="top"/>
    </xf>
    <xf numFmtId="166" fontId="0" fillId="0" borderId="8" xfId="0" applyNumberFormat="1" applyBorder="1" applyAlignment="1">
      <alignment horizontal="center" vertical="top" wrapText="1"/>
    </xf>
    <xf numFmtId="165" fontId="3" fillId="0" borderId="23" xfId="0" applyNumberFormat="1" applyFont="1" applyBorder="1" applyAlignment="1">
      <alignment horizontal="center" wrapText="1"/>
    </xf>
    <xf numFmtId="0" fontId="0" fillId="0" borderId="4" xfId="0" quotePrefix="1" applyBorder="1" applyAlignment="1">
      <alignment horizontal="left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3" xfId="0" quotePrefix="1" applyBorder="1" applyAlignment="1">
      <alignment horizontal="left" vertical="top" wrapText="1"/>
    </xf>
    <xf numFmtId="165" fontId="0" fillId="0" borderId="1" xfId="0" quotePrefix="1" applyNumberFormat="1" applyBorder="1" applyAlignment="1">
      <alignment horizontal="center" vertical="top"/>
    </xf>
    <xf numFmtId="0" fontId="0" fillId="0" borderId="0" xfId="0" quotePrefix="1" applyAlignment="1">
      <alignment vertical="top"/>
    </xf>
    <xf numFmtId="0" fontId="0" fillId="0" borderId="0" xfId="0" quotePrefix="1"/>
    <xf numFmtId="165" fontId="0" fillId="0" borderId="1" xfId="0" applyNumberFormat="1" applyBorder="1" applyAlignment="1">
      <alignment horizontal="center"/>
    </xf>
    <xf numFmtId="0" fontId="2" fillId="0" borderId="13" xfId="0" applyFont="1" applyBorder="1"/>
    <xf numFmtId="0" fontId="0" fillId="0" borderId="14" xfId="0" applyBorder="1"/>
    <xf numFmtId="0" fontId="0" fillId="0" borderId="15" xfId="0" applyBorder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21" xfId="0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6"/>
  <sheetViews>
    <sheetView tabSelected="1" topLeftCell="B27" zoomScale="187" zoomScaleNormal="187" workbookViewId="0">
      <selection activeCell="D27" sqref="D27"/>
    </sheetView>
  </sheetViews>
  <sheetFormatPr defaultColWidth="8.7109375" defaultRowHeight="15"/>
  <cols>
    <col min="1" max="1" width="26.7109375" customWidth="1"/>
    <col min="2" max="2" width="12.85546875" style="2" customWidth="1"/>
    <col min="3" max="3" width="45" customWidth="1"/>
    <col min="4" max="4" width="17.28515625" bestFit="1" customWidth="1"/>
    <col min="5" max="5" width="9.140625" hidden="1" customWidth="1"/>
    <col min="6" max="6" width="0.140625" hidden="1" customWidth="1"/>
    <col min="7" max="7" width="9.140625" hidden="1" customWidth="1"/>
    <col min="20" max="20" width="8.28515625" customWidth="1"/>
  </cols>
  <sheetData>
    <row r="1" spans="1:10">
      <c r="C1" s="2" t="s">
        <v>0</v>
      </c>
    </row>
    <row r="2" spans="1:10" ht="30">
      <c r="C2" s="3" t="s">
        <v>21</v>
      </c>
    </row>
    <row r="3" spans="1:10" ht="5.25" customHeight="1"/>
    <row r="4" spans="1:10" hidden="1"/>
    <row r="5" spans="1:10" hidden="1"/>
    <row r="6" spans="1:10" ht="24" customHeight="1">
      <c r="A6" s="63" t="s">
        <v>20</v>
      </c>
      <c r="B6" s="64"/>
      <c r="C6" s="64"/>
    </row>
    <row r="7" spans="1:10" ht="15.75" customHeight="1" thickBot="1">
      <c r="A7" s="63" t="s">
        <v>36</v>
      </c>
      <c r="B7" s="64"/>
      <c r="C7" s="64"/>
    </row>
    <row r="8" spans="1:10" ht="30.75" customHeight="1" thickBot="1">
      <c r="A8" s="17" t="s">
        <v>37</v>
      </c>
      <c r="B8" s="33" t="s">
        <v>14</v>
      </c>
      <c r="C8" s="18" t="s">
        <v>17</v>
      </c>
    </row>
    <row r="9" spans="1:10" ht="14.25" customHeight="1">
      <c r="A9" s="11" t="s">
        <v>15</v>
      </c>
      <c r="B9" s="12">
        <v>0</v>
      </c>
      <c r="C9" s="13"/>
    </row>
    <row r="10" spans="1:10" ht="15" customHeight="1">
      <c r="A10" s="6" t="s">
        <v>10</v>
      </c>
      <c r="B10" s="35">
        <v>3340.5</v>
      </c>
      <c r="C10" s="7"/>
    </row>
    <row r="11" spans="1:10" ht="16.5" customHeight="1" thickBot="1">
      <c r="A11" s="14" t="s">
        <v>11</v>
      </c>
      <c r="B11" s="36">
        <v>3340.5</v>
      </c>
      <c r="C11" s="7"/>
      <c r="J11" t="s">
        <v>30</v>
      </c>
    </row>
    <row r="12" spans="1:10" ht="19.5" hidden="1" thickBot="1">
      <c r="A12" s="57"/>
      <c r="B12" s="58"/>
      <c r="C12" s="59"/>
    </row>
    <row r="13" spans="1:10" ht="13.5" customHeight="1" thickBot="1">
      <c r="A13" s="19" t="s">
        <v>12</v>
      </c>
      <c r="B13" s="33" t="s">
        <v>13</v>
      </c>
      <c r="C13" s="21" t="s">
        <v>17</v>
      </c>
    </row>
    <row r="14" spans="1:10" ht="30" customHeight="1">
      <c r="A14" s="22" t="s">
        <v>9</v>
      </c>
      <c r="B14" s="48">
        <v>704.2</v>
      </c>
      <c r="C14" s="23" t="s">
        <v>31</v>
      </c>
      <c r="E14" s="5"/>
      <c r="F14" s="1"/>
      <c r="G14" s="1"/>
    </row>
    <row r="15" spans="1:10" ht="43.5" customHeight="1">
      <c r="A15" s="24" t="s">
        <v>4</v>
      </c>
      <c r="B15" s="37">
        <v>762.1</v>
      </c>
      <c r="C15" s="23" t="s">
        <v>42</v>
      </c>
      <c r="D15" s="25"/>
      <c r="E15" s="5"/>
      <c r="F15" s="1"/>
      <c r="G15" s="1"/>
    </row>
    <row r="16" spans="1:10" ht="44.25" customHeight="1">
      <c r="A16" s="24" t="s">
        <v>5</v>
      </c>
      <c r="B16" s="38"/>
      <c r="C16" s="32"/>
      <c r="D16" s="25"/>
    </row>
    <row r="17" spans="1:9" ht="62.25" customHeight="1">
      <c r="A17" s="24" t="s">
        <v>24</v>
      </c>
      <c r="B17" s="39">
        <v>16.3</v>
      </c>
      <c r="C17" s="23" t="s">
        <v>38</v>
      </c>
      <c r="D17" s="25"/>
    </row>
    <row r="18" spans="1:9" ht="12.75" customHeight="1">
      <c r="A18" s="26" t="s">
        <v>18</v>
      </c>
      <c r="B18" s="37">
        <v>2.2000000000000002</v>
      </c>
      <c r="C18" s="27" t="s">
        <v>34</v>
      </c>
    </row>
    <row r="19" spans="1:9" ht="30" customHeight="1">
      <c r="A19" s="26" t="s">
        <v>19</v>
      </c>
      <c r="B19" s="37">
        <v>13.6</v>
      </c>
      <c r="C19" s="28" t="s">
        <v>39</v>
      </c>
    </row>
    <row r="20" spans="1:9" ht="29.25" customHeight="1">
      <c r="A20" s="31" t="s">
        <v>29</v>
      </c>
      <c r="B20" s="37">
        <v>7.2</v>
      </c>
      <c r="C20" s="28"/>
    </row>
    <row r="21" spans="1:9" ht="15" customHeight="1" thickBot="1">
      <c r="A21" s="15" t="s">
        <v>7</v>
      </c>
      <c r="B21" s="42">
        <f>SUM(B14:B20)</f>
        <v>1505.6000000000001</v>
      </c>
      <c r="C21" s="9"/>
    </row>
    <row r="22" spans="1:9" ht="18" customHeight="1">
      <c r="A22" s="29" t="s">
        <v>16</v>
      </c>
      <c r="B22" s="34"/>
      <c r="C22" s="21" t="s">
        <v>17</v>
      </c>
      <c r="H22" s="30"/>
    </row>
    <row r="23" spans="1:9" ht="45" customHeight="1">
      <c r="A23" s="26" t="s">
        <v>27</v>
      </c>
      <c r="B23" s="41">
        <v>47.5</v>
      </c>
      <c r="C23" s="23" t="s">
        <v>26</v>
      </c>
    </row>
    <row r="24" spans="1:9" ht="44.25" customHeight="1">
      <c r="A24" s="52" t="s">
        <v>33</v>
      </c>
      <c r="B24" s="53">
        <v>759.4</v>
      </c>
      <c r="C24" s="50" t="s">
        <v>40</v>
      </c>
    </row>
    <row r="25" spans="1:9" ht="16.5" customHeight="1">
      <c r="A25" s="24" t="s">
        <v>8</v>
      </c>
      <c r="B25" s="41">
        <v>84.1</v>
      </c>
      <c r="C25" s="51" t="s">
        <v>35</v>
      </c>
    </row>
    <row r="26" spans="1:9" ht="29.25" customHeight="1">
      <c r="A26" s="24" t="s">
        <v>1</v>
      </c>
      <c r="B26" s="40">
        <v>38.5</v>
      </c>
      <c r="C26" s="28" t="s">
        <v>44</v>
      </c>
      <c r="D26" s="25"/>
    </row>
    <row r="27" spans="1:9" ht="294.75" customHeight="1">
      <c r="A27" s="24" t="s">
        <v>2</v>
      </c>
      <c r="B27" s="41">
        <v>252.7</v>
      </c>
      <c r="C27" s="50" t="s">
        <v>43</v>
      </c>
      <c r="D27" s="55"/>
      <c r="H27" s="54" t="s">
        <v>32</v>
      </c>
    </row>
    <row r="28" spans="1:9" ht="30">
      <c r="A28" s="46" t="s">
        <v>28</v>
      </c>
      <c r="B28" s="41">
        <v>29</v>
      </c>
      <c r="C28" s="47"/>
    </row>
    <row r="29" spans="1:9" ht="15" customHeight="1">
      <c r="A29" s="8" t="s">
        <v>3</v>
      </c>
      <c r="B29" s="41">
        <v>0.3</v>
      </c>
      <c r="C29" s="20" t="s">
        <v>25</v>
      </c>
      <c r="I29" s="4"/>
    </row>
    <row r="30" spans="1:9" ht="15" customHeight="1">
      <c r="A30" s="15" t="s">
        <v>6</v>
      </c>
      <c r="B30" s="43">
        <f>SUM(B23:B29)</f>
        <v>1211.5</v>
      </c>
      <c r="C30" s="44"/>
      <c r="D30" s="45"/>
    </row>
    <row r="31" spans="1:9" ht="2.1" customHeight="1" thickBot="1">
      <c r="A31" s="60"/>
      <c r="B31" s="61"/>
      <c r="C31" s="62"/>
    </row>
    <row r="32" spans="1:9" ht="27.75" customHeight="1" thickBot="1">
      <c r="A32" s="17" t="s">
        <v>41</v>
      </c>
      <c r="B32" s="33" t="s">
        <v>14</v>
      </c>
      <c r="C32" s="18" t="s">
        <v>17</v>
      </c>
    </row>
    <row r="33" spans="1:3" ht="19.5" hidden="1" customHeight="1">
      <c r="A33" s="11" t="s">
        <v>15</v>
      </c>
      <c r="B33" s="12"/>
      <c r="C33" s="13"/>
    </row>
    <row r="34" spans="1:3" ht="18.75">
      <c r="A34" s="6" t="s">
        <v>10</v>
      </c>
      <c r="B34" s="49">
        <v>3634.6</v>
      </c>
      <c r="C34" s="7"/>
    </row>
    <row r="35" spans="1:3" ht="19.5" thickBot="1">
      <c r="A35" s="16" t="s">
        <v>11</v>
      </c>
      <c r="B35" s="56">
        <f>B11+B21-B30</f>
        <v>3634.6000000000004</v>
      </c>
      <c r="C35" s="10"/>
    </row>
    <row r="36" spans="1:3" ht="22.5" customHeight="1"/>
    <row r="37" spans="1:3">
      <c r="A37" t="s">
        <v>23</v>
      </c>
      <c r="C37" t="s">
        <v>22</v>
      </c>
    </row>
    <row r="38" spans="1:3" ht="29.85" customHeight="1"/>
    <row r="40" spans="1:3">
      <c r="C40" s="4"/>
    </row>
    <row r="46" spans="1:3" hidden="1"/>
  </sheetData>
  <mergeCells count="4">
    <mergeCell ref="A12:C12"/>
    <mergeCell ref="A31:C31"/>
    <mergeCell ref="A6:C6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/>
  </sheetViews>
  <sheetFormatPr defaultColWidth="8.7109375"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2026-03-18T09:09:15Z</dcterms:modified>
</cp:coreProperties>
</file>